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wnloads\"/>
    </mc:Choice>
  </mc:AlternateContent>
  <xr:revisionPtr revIDLastSave="0" documentId="13_ncr:1_{1A31225E-1AE1-42F4-AB35-C59A0E09D943}" xr6:coauthVersionLast="47" xr6:coauthVersionMax="47" xr10:uidLastSave="{00000000-0000-0000-0000-000000000000}"/>
  <bookViews>
    <workbookView xWindow="-105" yWindow="0" windowWidth="11490" windowHeight="12885" activeTab="2" xr2:uid="{00000000-000D-0000-FFFF-FFFF00000000}"/>
  </bookViews>
  <sheets>
    <sheet name="Skladišča" sheetId="1" r:id="rId1"/>
    <sheet name="Obresti" sheetId="2" r:id="rId2"/>
    <sheet name="Padavine" sheetId="3" r:id="rId3"/>
    <sheet name="Množenje" sheetId="4" r:id="rId4"/>
    <sheet name="Kovine" sheetId="5" r:id="rId5"/>
    <sheet name="Prebivalci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" l="1"/>
  <c r="E4" i="3"/>
  <c r="F4" i="3"/>
  <c r="G4" i="3"/>
  <c r="H4" i="3"/>
  <c r="I4" i="3"/>
  <c r="J4" i="3"/>
  <c r="K4" i="3"/>
  <c r="L4" i="3"/>
  <c r="M4" i="3"/>
  <c r="N4" i="3"/>
  <c r="C4" i="3"/>
  <c r="E6" i="3"/>
  <c r="E9" i="3"/>
  <c r="E8" i="3"/>
  <c r="E7" i="3"/>
  <c r="C5" i="2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<sst xmlns="http://schemas.openxmlformats.org/spreadsheetml/2006/main" count="64" uniqueCount="64">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</sst>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0" xfId="0" applyNumberFormat="1"/>
    <xf numFmtId="2" fontId="0" fillId="0" borderId="0" xfId="1" applyNumberFormat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1" fontId="0" fillId="0" borderId="12" xfId="0" applyNumberFormat="1" applyBorder="1"/>
    <xf numFmtId="10" fontId="0" fillId="0" borderId="9" xfId="0" applyNumberFormat="1" applyBorder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workbookViewId="0">
      <selection activeCell="H7" sqref="H7"/>
    </sheetView>
  </sheetViews>
  <sheetFormatPr defaultRowHeight="15" x14ac:dyDescent="0.25"/>
  <cols>
    <col min="4" max="4" width="10.140625" bestFit="1" customWidth="1"/>
  </cols>
  <sheetData>
    <row r="2" spans="2:5" ht="26.25" x14ac:dyDescent="0.4">
      <c r="B2" s="6" t="s">
        <v>0</v>
      </c>
      <c r="C2" s="7"/>
      <c r="D2" s="7"/>
      <c r="E2" s="8"/>
    </row>
    <row r="3" spans="2:5" x14ac:dyDescent="0.25">
      <c r="B3" s="2"/>
      <c r="C3" s="2" t="s">
        <v>1</v>
      </c>
      <c r="D3" s="3">
        <v>46043</v>
      </c>
      <c r="E3" s="2"/>
    </row>
    <row r="4" spans="2:5" x14ac:dyDescent="0.25">
      <c r="B4" s="5" t="s">
        <v>2</v>
      </c>
      <c r="C4" s="5" t="s">
        <v>4</v>
      </c>
      <c r="D4" s="5" t="s">
        <v>3</v>
      </c>
      <c r="E4" s="5" t="s">
        <v>5</v>
      </c>
    </row>
    <row r="5" spans="2:5" x14ac:dyDescent="0.25">
      <c r="B5" s="2" t="s">
        <v>6</v>
      </c>
      <c r="C5" s="2">
        <v>15</v>
      </c>
      <c r="D5" s="2">
        <v>14.85</v>
      </c>
      <c r="E5" s="2">
        <f t="shared" ref="E5:E10" si="0">C5*D5</f>
        <v>222.75</v>
      </c>
    </row>
    <row r="6" spans="2:5" x14ac:dyDescent="0.25">
      <c r="B6" s="2" t="s">
        <v>7</v>
      </c>
      <c r="C6" s="2">
        <v>4</v>
      </c>
      <c r="D6" s="2">
        <v>47.3</v>
      </c>
      <c r="E6" s="4">
        <f t="shared" si="0"/>
        <v>189.2</v>
      </c>
    </row>
    <row r="7" spans="2:5" x14ac:dyDescent="0.25">
      <c r="B7" s="2" t="s">
        <v>8</v>
      </c>
      <c r="C7" s="2">
        <v>2</v>
      </c>
      <c r="D7" s="2">
        <v>52.55</v>
      </c>
      <c r="E7" s="4">
        <f t="shared" si="0"/>
        <v>105.1</v>
      </c>
    </row>
    <row r="8" spans="2:5" x14ac:dyDescent="0.25">
      <c r="B8" s="2" t="s">
        <v>9</v>
      </c>
      <c r="C8" s="2">
        <v>6</v>
      </c>
      <c r="D8" s="2">
        <v>27.15</v>
      </c>
      <c r="E8" s="4">
        <f t="shared" si="0"/>
        <v>162.89999999999998</v>
      </c>
    </row>
    <row r="9" spans="2:5" x14ac:dyDescent="0.25">
      <c r="B9" s="2" t="s">
        <v>10</v>
      </c>
      <c r="C9" s="2">
        <v>3</v>
      </c>
      <c r="D9" s="2">
        <v>89.9</v>
      </c>
      <c r="E9" s="4">
        <f t="shared" si="0"/>
        <v>269.70000000000005</v>
      </c>
    </row>
    <row r="10" spans="2:5" x14ac:dyDescent="0.25">
      <c r="B10" s="2" t="s">
        <v>11</v>
      </c>
      <c r="C10" s="2">
        <v>12</v>
      </c>
      <c r="D10" s="2">
        <v>60</v>
      </c>
      <c r="E10" s="4">
        <f t="shared" si="0"/>
        <v>720</v>
      </c>
    </row>
    <row r="11" spans="2:5" x14ac:dyDescent="0.25">
      <c r="B11" s="5" t="s">
        <v>12</v>
      </c>
      <c r="C11" s="5"/>
      <c r="D11" s="5"/>
      <c r="E11" s="5">
        <f>SUM(E5:E10)</f>
        <v>1669.65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opLeftCell="A22" workbookViewId="0">
      <selection activeCell="B39" sqref="B39"/>
    </sheetView>
  </sheetViews>
  <sheetFormatPr defaultRowHeight="15" x14ac:dyDescent="0.25"/>
  <sheetData>
    <row r="2" spans="2:3" x14ac:dyDescent="0.25">
      <c r="B2" t="s">
        <v>13</v>
      </c>
      <c r="C2" t="s">
        <v>14</v>
      </c>
    </row>
    <row r="3" spans="2:3" x14ac:dyDescent="0.25">
      <c r="B3">
        <v>1972</v>
      </c>
      <c r="C3" s="9">
        <v>123.43</v>
      </c>
    </row>
    <row r="4" spans="2:3" x14ac:dyDescent="0.25">
      <c r="B4">
        <v>1973</v>
      </c>
      <c r="C4" s="10">
        <f>ROUND(C3 + C3*4.75/100,2)</f>
        <v>129.29</v>
      </c>
    </row>
    <row r="5" spans="2:3" x14ac:dyDescent="0.25">
      <c r="B5">
        <v>1974</v>
      </c>
      <c r="C5" s="10">
        <f t="shared" ref="C5:C38" si="0">ROUND(C4 + C4*4.75/100,2)</f>
        <v>135.43</v>
      </c>
    </row>
    <row r="6" spans="2:3" x14ac:dyDescent="0.25">
      <c r="B6">
        <v>1975</v>
      </c>
      <c r="C6" s="10">
        <f t="shared" si="0"/>
        <v>141.86000000000001</v>
      </c>
    </row>
    <row r="7" spans="2:3" x14ac:dyDescent="0.25">
      <c r="B7">
        <v>1976</v>
      </c>
      <c r="C7" s="10">
        <f t="shared" si="0"/>
        <v>148.6</v>
      </c>
    </row>
    <row r="8" spans="2:3" x14ac:dyDescent="0.25">
      <c r="B8">
        <v>1977</v>
      </c>
      <c r="C8" s="10">
        <f t="shared" si="0"/>
        <v>155.66</v>
      </c>
    </row>
    <row r="9" spans="2:3" x14ac:dyDescent="0.25">
      <c r="B9">
        <v>1978</v>
      </c>
      <c r="C9" s="10">
        <f t="shared" si="0"/>
        <v>163.05000000000001</v>
      </c>
    </row>
    <row r="10" spans="2:3" x14ac:dyDescent="0.25">
      <c r="B10">
        <v>1979</v>
      </c>
      <c r="C10" s="10">
        <f t="shared" si="0"/>
        <v>170.79</v>
      </c>
    </row>
    <row r="11" spans="2:3" x14ac:dyDescent="0.25">
      <c r="B11">
        <v>1980</v>
      </c>
      <c r="C11" s="10">
        <f t="shared" si="0"/>
        <v>178.9</v>
      </c>
    </row>
    <row r="12" spans="2:3" x14ac:dyDescent="0.25">
      <c r="B12">
        <v>1981</v>
      </c>
      <c r="C12" s="10">
        <f t="shared" si="0"/>
        <v>187.4</v>
      </c>
    </row>
    <row r="13" spans="2:3" x14ac:dyDescent="0.25">
      <c r="B13">
        <v>1982</v>
      </c>
      <c r="C13" s="10">
        <f t="shared" si="0"/>
        <v>196.3</v>
      </c>
    </row>
    <row r="14" spans="2:3" x14ac:dyDescent="0.25">
      <c r="B14">
        <v>1983</v>
      </c>
      <c r="C14" s="10">
        <f t="shared" si="0"/>
        <v>205.62</v>
      </c>
    </row>
    <row r="15" spans="2:3" x14ac:dyDescent="0.25">
      <c r="B15">
        <v>1984</v>
      </c>
      <c r="C15" s="10">
        <f t="shared" si="0"/>
        <v>215.39</v>
      </c>
    </row>
    <row r="16" spans="2:3" x14ac:dyDescent="0.25">
      <c r="B16">
        <v>1985</v>
      </c>
      <c r="C16" s="10">
        <f t="shared" si="0"/>
        <v>225.62</v>
      </c>
    </row>
    <row r="17" spans="2:3" x14ac:dyDescent="0.25">
      <c r="B17">
        <v>1986</v>
      </c>
      <c r="C17" s="10">
        <f t="shared" si="0"/>
        <v>236.34</v>
      </c>
    </row>
    <row r="18" spans="2:3" x14ac:dyDescent="0.25">
      <c r="B18">
        <v>1987</v>
      </c>
      <c r="C18" s="10">
        <f t="shared" si="0"/>
        <v>247.57</v>
      </c>
    </row>
    <row r="19" spans="2:3" x14ac:dyDescent="0.25">
      <c r="B19">
        <v>1988</v>
      </c>
      <c r="C19" s="10">
        <f t="shared" si="0"/>
        <v>259.33</v>
      </c>
    </row>
    <row r="20" spans="2:3" x14ac:dyDescent="0.25">
      <c r="B20">
        <v>1989</v>
      </c>
      <c r="C20" s="10">
        <f t="shared" si="0"/>
        <v>271.64999999999998</v>
      </c>
    </row>
    <row r="21" spans="2:3" x14ac:dyDescent="0.25">
      <c r="B21">
        <v>1990</v>
      </c>
      <c r="C21" s="10">
        <f t="shared" si="0"/>
        <v>284.55</v>
      </c>
    </row>
    <row r="22" spans="2:3" x14ac:dyDescent="0.25">
      <c r="B22">
        <v>1991</v>
      </c>
      <c r="C22" s="10">
        <f t="shared" si="0"/>
        <v>298.07</v>
      </c>
    </row>
    <row r="23" spans="2:3" x14ac:dyDescent="0.25">
      <c r="B23">
        <v>1992</v>
      </c>
      <c r="C23" s="10">
        <f t="shared" si="0"/>
        <v>312.23</v>
      </c>
    </row>
    <row r="24" spans="2:3" x14ac:dyDescent="0.25">
      <c r="B24">
        <v>1993</v>
      </c>
      <c r="C24" s="10">
        <f t="shared" si="0"/>
        <v>327.06</v>
      </c>
    </row>
    <row r="25" spans="2:3" x14ac:dyDescent="0.25">
      <c r="B25">
        <v>1994</v>
      </c>
      <c r="C25" s="10">
        <f t="shared" si="0"/>
        <v>342.6</v>
      </c>
    </row>
    <row r="26" spans="2:3" x14ac:dyDescent="0.25">
      <c r="B26">
        <v>1995</v>
      </c>
      <c r="C26" s="10">
        <f t="shared" si="0"/>
        <v>358.87</v>
      </c>
    </row>
    <row r="27" spans="2:3" x14ac:dyDescent="0.25">
      <c r="B27">
        <v>1996</v>
      </c>
      <c r="C27" s="10">
        <f t="shared" si="0"/>
        <v>375.92</v>
      </c>
    </row>
    <row r="28" spans="2:3" x14ac:dyDescent="0.25">
      <c r="B28">
        <v>1997</v>
      </c>
      <c r="C28" s="10">
        <f t="shared" si="0"/>
        <v>393.78</v>
      </c>
    </row>
    <row r="29" spans="2:3" x14ac:dyDescent="0.25">
      <c r="B29">
        <v>1998</v>
      </c>
      <c r="C29" s="10">
        <f t="shared" si="0"/>
        <v>412.48</v>
      </c>
    </row>
    <row r="30" spans="2:3" x14ac:dyDescent="0.25">
      <c r="B30">
        <v>1999</v>
      </c>
      <c r="C30" s="10">
        <f t="shared" si="0"/>
        <v>432.07</v>
      </c>
    </row>
    <row r="31" spans="2:3" x14ac:dyDescent="0.25">
      <c r="B31">
        <v>2000</v>
      </c>
      <c r="C31" s="10">
        <f t="shared" si="0"/>
        <v>452.59</v>
      </c>
    </row>
    <row r="32" spans="2:3" x14ac:dyDescent="0.25">
      <c r="B32">
        <v>2001</v>
      </c>
      <c r="C32" s="10">
        <f t="shared" si="0"/>
        <v>474.09</v>
      </c>
    </row>
    <row r="33" spans="2:3" x14ac:dyDescent="0.25">
      <c r="B33">
        <v>2002</v>
      </c>
      <c r="C33" s="10">
        <f t="shared" si="0"/>
        <v>496.61</v>
      </c>
    </row>
    <row r="34" spans="2:3" x14ac:dyDescent="0.25">
      <c r="B34">
        <v>2003</v>
      </c>
      <c r="C34" s="10">
        <f t="shared" si="0"/>
        <v>520.20000000000005</v>
      </c>
    </row>
    <row r="35" spans="2:3" x14ac:dyDescent="0.25">
      <c r="B35">
        <v>2004</v>
      </c>
      <c r="C35" s="10">
        <f t="shared" si="0"/>
        <v>544.91</v>
      </c>
    </row>
    <row r="36" spans="2:3" x14ac:dyDescent="0.25">
      <c r="B36">
        <v>2005</v>
      </c>
      <c r="C36" s="10">
        <f t="shared" si="0"/>
        <v>570.79</v>
      </c>
    </row>
    <row r="37" spans="2:3" x14ac:dyDescent="0.25">
      <c r="B37">
        <v>2006</v>
      </c>
      <c r="C37" s="10">
        <f t="shared" si="0"/>
        <v>597.9</v>
      </c>
    </row>
    <row r="38" spans="2:3" x14ac:dyDescent="0.25">
      <c r="B38">
        <v>2007</v>
      </c>
      <c r="C38" s="10">
        <f t="shared" si="0"/>
        <v>626.29999999999995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tabSelected="1" workbookViewId="0">
      <selection activeCell="G4" sqref="G4"/>
    </sheetView>
  </sheetViews>
  <sheetFormatPr defaultRowHeight="15" x14ac:dyDescent="0.25"/>
  <sheetData>
    <row r="2" spans="2:14" x14ac:dyDescent="0.25">
      <c r="B2" s="2" t="s">
        <v>15</v>
      </c>
      <c r="C2" s="12" t="s">
        <v>16</v>
      </c>
      <c r="D2" s="20" t="s">
        <v>17</v>
      </c>
      <c r="E2" s="20" t="s">
        <v>18</v>
      </c>
      <c r="F2" s="12" t="s">
        <v>19</v>
      </c>
      <c r="G2" s="20" t="s">
        <v>20</v>
      </c>
      <c r="H2" s="12" t="s">
        <v>21</v>
      </c>
      <c r="I2" s="20" t="s">
        <v>22</v>
      </c>
      <c r="J2" s="12" t="s">
        <v>23</v>
      </c>
      <c r="K2" s="20" t="s">
        <v>24</v>
      </c>
      <c r="L2" s="12" t="s">
        <v>25</v>
      </c>
      <c r="M2" s="20" t="s">
        <v>26</v>
      </c>
      <c r="N2" s="13" t="s">
        <v>27</v>
      </c>
    </row>
    <row r="3" spans="2:14" x14ac:dyDescent="0.25">
      <c r="B3" s="2" t="s">
        <v>28</v>
      </c>
      <c r="C3" s="18">
        <v>120</v>
      </c>
      <c r="D3" s="2">
        <v>45</v>
      </c>
      <c r="E3" s="2">
        <v>60</v>
      </c>
      <c r="F3" s="18">
        <v>210</v>
      </c>
      <c r="G3" s="2">
        <v>160</v>
      </c>
      <c r="H3" s="18">
        <v>35</v>
      </c>
      <c r="I3" s="2">
        <v>20</v>
      </c>
      <c r="J3" s="18">
        <v>80</v>
      </c>
      <c r="K3" s="2">
        <v>100</v>
      </c>
      <c r="L3" s="18">
        <v>120</v>
      </c>
      <c r="M3" s="2">
        <v>90</v>
      </c>
      <c r="N3" s="19">
        <v>200</v>
      </c>
    </row>
    <row r="4" spans="2:14" x14ac:dyDescent="0.25">
      <c r="B4" s="21" t="s">
        <v>29</v>
      </c>
      <c r="C4" s="23">
        <f>C3/$E$6</f>
        <v>9.6774193548387094E-2</v>
      </c>
      <c r="D4" s="23">
        <f t="shared" ref="D4:N4" si="0">D3/$E$6</f>
        <v>3.6290322580645164E-2</v>
      </c>
      <c r="E4" s="23">
        <f t="shared" si="0"/>
        <v>4.8387096774193547E-2</v>
      </c>
      <c r="F4" s="23">
        <f t="shared" si="0"/>
        <v>0.16935483870967741</v>
      </c>
      <c r="G4" s="23">
        <f t="shared" si="0"/>
        <v>0.12903225806451613</v>
      </c>
      <c r="H4" s="23">
        <f t="shared" si="0"/>
        <v>2.8225806451612902E-2</v>
      </c>
      <c r="I4" s="23">
        <f t="shared" si="0"/>
        <v>1.6129032258064516E-2</v>
      </c>
      <c r="J4" s="23">
        <f t="shared" si="0"/>
        <v>6.4516129032258063E-2</v>
      </c>
      <c r="K4" s="23">
        <f t="shared" si="0"/>
        <v>8.0645161290322578E-2</v>
      </c>
      <c r="L4" s="23">
        <f t="shared" si="0"/>
        <v>9.6774193548387094E-2</v>
      </c>
      <c r="M4" s="23">
        <f t="shared" si="0"/>
        <v>7.2580645161290328E-2</v>
      </c>
      <c r="N4" s="23">
        <f t="shared" si="0"/>
        <v>0.16129032258064516</v>
      </c>
    </row>
    <row r="5" spans="2:14" x14ac:dyDescent="0.25">
      <c r="E5" s="18"/>
    </row>
    <row r="6" spans="2:14" x14ac:dyDescent="0.25">
      <c r="B6" s="11" t="s">
        <v>30</v>
      </c>
      <c r="C6" s="12"/>
      <c r="D6" s="13"/>
      <c r="E6" s="20">
        <f>SUM(C3+D3+E3+F3+G3+H3+I3+J3+K3+L3+M3+N3)</f>
        <v>1240</v>
      </c>
    </row>
    <row r="7" spans="2:14" x14ac:dyDescent="0.25">
      <c r="B7" s="17" t="s">
        <v>31</v>
      </c>
      <c r="C7" s="18"/>
      <c r="D7" s="19"/>
      <c r="E7" s="2">
        <f>MAX(C3:N3)</f>
        <v>210</v>
      </c>
    </row>
    <row r="8" spans="2:14" x14ac:dyDescent="0.25">
      <c r="B8" s="14" t="s">
        <v>32</v>
      </c>
      <c r="C8" s="15"/>
      <c r="D8" s="16"/>
      <c r="E8" s="2">
        <f>MIN(C3:N3)</f>
        <v>20</v>
      </c>
    </row>
    <row r="9" spans="2:14" x14ac:dyDescent="0.25">
      <c r="B9" s="14" t="s">
        <v>33</v>
      </c>
      <c r="C9" s="15"/>
      <c r="D9" s="16"/>
      <c r="E9" s="22">
        <f>AVERAGE(C3:N3)</f>
        <v>103.33333333333333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"/>
  <sheetViews>
    <sheetView topLeftCell="G1" workbookViewId="0">
      <selection activeCell="K10" sqref="K10"/>
    </sheetView>
  </sheetViews>
  <sheetFormatPr defaultRowHeight="15" x14ac:dyDescent="0.25"/>
  <sheetData>
    <row r="2" spans="2:11" x14ac:dyDescent="0.25">
      <c r="B2" t="s">
        <v>34</v>
      </c>
    </row>
    <row r="3" spans="2:11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</row>
    <row r="4" spans="2:11" x14ac:dyDescent="0.25">
      <c r="B4">
        <v>2</v>
      </c>
    </row>
    <row r="5" spans="2:11" x14ac:dyDescent="0.25">
      <c r="B5">
        <v>3</v>
      </c>
    </row>
    <row r="6" spans="2:11" x14ac:dyDescent="0.25">
      <c r="B6">
        <v>4</v>
      </c>
    </row>
    <row r="7" spans="2:11" x14ac:dyDescent="0.25">
      <c r="B7">
        <v>5</v>
      </c>
    </row>
    <row r="8" spans="2:11" x14ac:dyDescent="0.25">
      <c r="B8">
        <v>6</v>
      </c>
    </row>
    <row r="9" spans="2:11" x14ac:dyDescent="0.25">
      <c r="B9">
        <v>7</v>
      </c>
    </row>
    <row r="10" spans="2:11" x14ac:dyDescent="0.25">
      <c r="B10">
        <v>8</v>
      </c>
    </row>
    <row r="11" spans="2:11" x14ac:dyDescent="0.25">
      <c r="B11">
        <v>9</v>
      </c>
    </row>
    <row r="12" spans="2:11" x14ac:dyDescent="0.25">
      <c r="B12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"/>
  <sheetViews>
    <sheetView workbookViewId="0">
      <selection activeCell="H3" sqref="H3"/>
    </sheetView>
  </sheetViews>
  <sheetFormatPr defaultRowHeight="15" x14ac:dyDescent="0.25"/>
  <sheetData>
    <row r="2" spans="2:7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2:7" x14ac:dyDescent="0.25">
      <c r="B3" t="s">
        <v>41</v>
      </c>
      <c r="C3">
        <v>12000</v>
      </c>
      <c r="D3">
        <v>11000</v>
      </c>
      <c r="E3">
        <v>7000</v>
      </c>
      <c r="F3">
        <v>2000</v>
      </c>
      <c r="G3"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I27" sqref="I27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Skladišča</vt:lpstr>
      <vt:lpstr>Obresti</vt:lpstr>
      <vt:lpstr>Padavine</vt:lpstr>
      <vt:lpstr>Množenje</vt:lpstr>
      <vt:lpstr>Kovine</vt:lpstr>
      <vt:lpstr>Prebivalci</vt:lpstr>
      <vt:lpstr>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2026-01-28T11:26:49Z</dcterms:modified>
</cp:coreProperties>
</file>