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dijak\Downloads\"/>
    </mc:Choice>
  </mc:AlternateContent>
  <xr:revisionPtr revIDLastSave="0" documentId="13_ncr:1_{496A9620-71B2-441F-AA42-8E36B1247A4C}" xr6:coauthVersionLast="47" xr6:coauthVersionMax="47" xr10:uidLastSave="{00000000-0000-0000-0000-000000000000}"/>
  <bookViews>
    <workbookView xWindow="-120" yWindow="-120" windowWidth="25440" windowHeight="15270" activeTab="2" xr2:uid="{00000000-000D-0000-FFFF-FFFF00000000}"/>
  </bookViews>
  <sheets>
    <sheet name="Skladišče" sheetId="1" r:id="rId1"/>
    <sheet name="Obresti" sheetId="2" r:id="rId2"/>
    <sheet name=" Padavine" sheetId="3" r:id="rId3"/>
    <sheet name="Množenje" sheetId="4" r:id="rId4"/>
    <sheet name="Kovine" sheetId="5" r:id="rId5"/>
    <sheet name="Prebivalci " sheetId="6" r:id="rId6"/>
    <sheet name=" Ptice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9" i="3" l="1"/>
  <c r="E8" i="3"/>
  <c r="E7" i="3"/>
  <c r="E6" i="3"/>
  <c r="C5" i="2"/>
  <c r="C6" i="2"/>
  <c r="C7" i="2"/>
  <c r="C8" i="2" s="1"/>
  <c r="C9" i="2" s="1"/>
  <c r="C10" i="2" s="1"/>
  <c r="C11" i="2" s="1"/>
  <c r="C12" i="2" s="1"/>
  <c r="C13" i="2" s="1"/>
  <c r="C14" i="2" s="1"/>
  <c r="C15" i="2" s="1"/>
  <c r="C16" i="2" s="1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4" i="2"/>
  <c r="D3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<sst xmlns="http://schemas.openxmlformats.org/spreadsheetml/2006/main" count="161" uniqueCount="65">
  <si>
    <t>Stanje v skladišču</t>
  </si>
  <si>
    <t>Datum:</t>
  </si>
  <si>
    <t>Proizvod</t>
  </si>
  <si>
    <t>Cena</t>
  </si>
  <si>
    <t>Količina</t>
  </si>
  <si>
    <t>Vrednost</t>
  </si>
  <si>
    <t>Stol</t>
  </si>
  <si>
    <t>Miza</t>
  </si>
  <si>
    <t>Omara A</t>
  </si>
  <si>
    <t>Omara B</t>
  </si>
  <si>
    <t>Omara C</t>
  </si>
  <si>
    <t>Preproga</t>
  </si>
  <si>
    <t>Skupna vrednost zalog</t>
  </si>
  <si>
    <t>Leto</t>
  </si>
  <si>
    <t>Stanje</t>
  </si>
  <si>
    <t>Mesec</t>
  </si>
  <si>
    <t>jan</t>
  </si>
  <si>
    <t>feb</t>
  </si>
  <si>
    <t>mar</t>
  </si>
  <si>
    <t>apr</t>
  </si>
  <si>
    <t>maj</t>
  </si>
  <si>
    <t>jun</t>
  </si>
  <si>
    <t>jul</t>
  </si>
  <si>
    <t>avg</t>
  </si>
  <si>
    <t>sep</t>
  </si>
  <si>
    <t>okt</t>
  </si>
  <si>
    <t>nov</t>
  </si>
  <si>
    <t>dec</t>
  </si>
  <si>
    <t>Padavine</t>
  </si>
  <si>
    <t>Delež</t>
  </si>
  <si>
    <t>Letna količina</t>
  </si>
  <si>
    <t>Največja mesečna količina</t>
  </si>
  <si>
    <t>Najmanjša mesečna količina</t>
  </si>
  <si>
    <t>Povprečna mesečna količina</t>
  </si>
  <si>
    <t>*</t>
  </si>
  <si>
    <t>Kovine</t>
  </si>
  <si>
    <t>Baker</t>
  </si>
  <si>
    <t>Cink</t>
  </si>
  <si>
    <t>Svinec</t>
  </si>
  <si>
    <t>Zlato</t>
  </si>
  <si>
    <t>Železo</t>
  </si>
  <si>
    <t>Izkop v tonah</t>
  </si>
  <si>
    <t>Starost</t>
  </si>
  <si>
    <t>Moški</t>
  </si>
  <si>
    <t>ženske</t>
  </si>
  <si>
    <t>Število preb.</t>
  </si>
  <si>
    <t>0-5</t>
  </si>
  <si>
    <t>16-20</t>
  </si>
  <si>
    <t>21-30</t>
  </si>
  <si>
    <t>31-40</t>
  </si>
  <si>
    <t>41-50</t>
  </si>
  <si>
    <t>51-60</t>
  </si>
  <si>
    <t>61-70</t>
  </si>
  <si>
    <t>nad 70</t>
  </si>
  <si>
    <t>11-15</t>
  </si>
  <si>
    <t>6-10</t>
  </si>
  <si>
    <t>Vrsta</t>
  </si>
  <si>
    <t>sinica</t>
  </si>
  <si>
    <t>škorec</t>
  </si>
  <si>
    <t>Šinkavec</t>
  </si>
  <si>
    <t>Vrabec</t>
  </si>
  <si>
    <t>Postovka</t>
  </si>
  <si>
    <t>Skupaj</t>
  </si>
  <si>
    <t>Število</t>
  </si>
  <si>
    <t>fm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</si>
</sst>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14" fontId="0" fillId="0" borderId="0" xfId="0" applyNumberFormat="1"/>
    <xf numFmtId="2" fontId="0" fillId="0" borderId="0" xfId="0" applyNumberFormat="1"/>
    <xf numFmtId="0" fontId="0" fillId="0" borderId="0" xfId="0" applyAlignment="1">
      <alignment horizontal="center"/>
    </xf>
    <xf numFmtId="1" fontId="0" fillId="0" borderId="0" xfId="0" applyNumberForma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H14"/>
  <sheetViews>
    <sheetView workbookViewId="0">
      <selection activeCell="H14" sqref="H14"/>
    </sheetView>
  </sheetViews>
  <sheetFormatPr defaultRowHeight="15" x14ac:dyDescent="0.25"/>
  <cols>
    <col min="4" max="4" width="10.140625" bestFit="1" customWidth="1"/>
  </cols>
  <sheetData>
    <row r="2" spans="2:8" x14ac:dyDescent="0.25">
      <c r="B2" t="s">
        <v>0</v>
      </c>
    </row>
    <row r="3" spans="2:8" x14ac:dyDescent="0.25">
      <c r="C3" t="s">
        <v>1</v>
      </c>
      <c r="D3" s="2">
        <f ca="1">TODAY()</f>
        <v>46050</v>
      </c>
    </row>
    <row r="4" spans="2:8" x14ac:dyDescent="0.25">
      <c r="B4" t="s">
        <v>2</v>
      </c>
      <c r="C4" t="s">
        <v>4</v>
      </c>
      <c r="D4" t="s">
        <v>3</v>
      </c>
      <c r="E4" t="s">
        <v>5</v>
      </c>
    </row>
    <row r="5" spans="2:8" x14ac:dyDescent="0.25">
      <c r="B5" t="s">
        <v>6</v>
      </c>
      <c r="C5">
        <v>15</v>
      </c>
      <c r="D5">
        <v>14.85</v>
      </c>
      <c r="E5">
        <f t="shared" ref="E5:E10" si="0">C5*D5</f>
        <v>222.75</v>
      </c>
    </row>
    <row r="6" spans="2:8" x14ac:dyDescent="0.25">
      <c r="B6" t="s">
        <v>7</v>
      </c>
      <c r="C6">
        <v>4</v>
      </c>
      <c r="D6">
        <v>47.3</v>
      </c>
      <c r="E6">
        <f t="shared" si="0"/>
        <v>189.2</v>
      </c>
    </row>
    <row r="7" spans="2:8" x14ac:dyDescent="0.25">
      <c r="B7" t="s">
        <v>8</v>
      </c>
      <c r="C7">
        <v>2</v>
      </c>
      <c r="D7">
        <v>52.55</v>
      </c>
      <c r="E7">
        <f t="shared" si="0"/>
        <v>105.1</v>
      </c>
    </row>
    <row r="8" spans="2:8" x14ac:dyDescent="0.25">
      <c r="B8" t="s">
        <v>9</v>
      </c>
      <c r="C8">
        <v>6</v>
      </c>
      <c r="D8">
        <v>27.15</v>
      </c>
      <c r="E8">
        <f t="shared" si="0"/>
        <v>162.89999999999998</v>
      </c>
    </row>
    <row r="9" spans="2:8" x14ac:dyDescent="0.25">
      <c r="B9" t="s">
        <v>10</v>
      </c>
      <c r="C9">
        <v>3</v>
      </c>
      <c r="D9">
        <v>89.9</v>
      </c>
      <c r="E9">
        <f t="shared" si="0"/>
        <v>269.70000000000005</v>
      </c>
    </row>
    <row r="10" spans="2:8" x14ac:dyDescent="0.25">
      <c r="B10" t="s">
        <v>11</v>
      </c>
      <c r="C10">
        <v>12</v>
      </c>
      <c r="D10">
        <v>60</v>
      </c>
      <c r="E10">
        <f t="shared" si="0"/>
        <v>720</v>
      </c>
    </row>
    <row r="11" spans="2:8" x14ac:dyDescent="0.25">
      <c r="B11" t="s">
        <v>12</v>
      </c>
      <c r="E11">
        <f>E5+E6+E7+E8+E9+E10</f>
        <v>1669.65</v>
      </c>
    </row>
    <row r="14" spans="2:8" x14ac:dyDescent="0.25">
      <c r="H14" t="s">
        <v>64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R38"/>
  <sheetViews>
    <sheetView topLeftCell="A11" workbookViewId="0">
      <selection activeCell="E24" sqref="E24"/>
    </sheetView>
  </sheetViews>
  <sheetFormatPr defaultRowHeight="15" x14ac:dyDescent="0.25"/>
  <sheetData>
    <row r="2" spans="2:18" x14ac:dyDescent="0.25">
      <c r="B2" t="s">
        <v>13</v>
      </c>
      <c r="C2" t="s">
        <v>14</v>
      </c>
    </row>
    <row r="3" spans="2:18" x14ac:dyDescent="0.25">
      <c r="B3">
        <v>1972</v>
      </c>
      <c r="C3" s="3">
        <v>123.43</v>
      </c>
    </row>
    <row r="4" spans="2:18" x14ac:dyDescent="0.25">
      <c r="B4">
        <v>1973</v>
      </c>
      <c r="C4" s="3">
        <f>ROUND(C3+C3*4.75/100,2)</f>
        <v>129.29</v>
      </c>
    </row>
    <row r="5" spans="2:18" x14ac:dyDescent="0.25">
      <c r="B5">
        <v>1974</v>
      </c>
      <c r="C5" s="3">
        <f t="shared" ref="C5:C38" si="0">ROUND(C4+C4*4.75/100,2)</f>
        <v>135.43</v>
      </c>
    </row>
    <row r="6" spans="2:18" x14ac:dyDescent="0.25">
      <c r="B6">
        <v>1975</v>
      </c>
      <c r="C6" s="3">
        <f t="shared" si="0"/>
        <v>141.86000000000001</v>
      </c>
    </row>
    <row r="7" spans="2:18" x14ac:dyDescent="0.25">
      <c r="B7">
        <v>1976</v>
      </c>
      <c r="C7" s="3">
        <f t="shared" si="0"/>
        <v>148.6</v>
      </c>
    </row>
    <row r="8" spans="2:18" x14ac:dyDescent="0.25">
      <c r="B8">
        <v>1977</v>
      </c>
      <c r="C8" s="3">
        <f t="shared" si="0"/>
        <v>155.66</v>
      </c>
    </row>
    <row r="9" spans="2:18" x14ac:dyDescent="0.25">
      <c r="B9">
        <v>1978</v>
      </c>
      <c r="C9" s="3">
        <f t="shared" si="0"/>
        <v>163.05000000000001</v>
      </c>
      <c r="K9" t="s">
        <v>64</v>
      </c>
      <c r="L9" t="s">
        <v>64</v>
      </c>
      <c r="M9" t="s">
        <v>64</v>
      </c>
      <c r="N9" t="s">
        <v>64</v>
      </c>
      <c r="O9" t="s">
        <v>64</v>
      </c>
      <c r="P9" t="s">
        <v>64</v>
      </c>
      <c r="Q9" t="s">
        <v>64</v>
      </c>
      <c r="R9" t="s">
        <v>64</v>
      </c>
    </row>
    <row r="10" spans="2:18" x14ac:dyDescent="0.25">
      <c r="B10">
        <v>1979</v>
      </c>
      <c r="C10" s="3">
        <f t="shared" si="0"/>
        <v>170.79</v>
      </c>
      <c r="K10" t="s">
        <v>64</v>
      </c>
      <c r="L10" t="s">
        <v>64</v>
      </c>
      <c r="M10" t="s">
        <v>64</v>
      </c>
      <c r="N10" t="s">
        <v>64</v>
      </c>
      <c r="O10" t="s">
        <v>64</v>
      </c>
      <c r="P10" t="s">
        <v>64</v>
      </c>
      <c r="Q10" t="s">
        <v>64</v>
      </c>
      <c r="R10" t="s">
        <v>64</v>
      </c>
    </row>
    <row r="11" spans="2:18" x14ac:dyDescent="0.25">
      <c r="B11">
        <v>1980</v>
      </c>
      <c r="C11" s="3">
        <f t="shared" si="0"/>
        <v>178.9</v>
      </c>
      <c r="K11" t="s">
        <v>64</v>
      </c>
      <c r="L11" t="s">
        <v>64</v>
      </c>
      <c r="M11" t="s">
        <v>64</v>
      </c>
      <c r="N11" t="s">
        <v>64</v>
      </c>
      <c r="O11" t="s">
        <v>64</v>
      </c>
      <c r="P11" t="s">
        <v>64</v>
      </c>
      <c r="Q11" t="s">
        <v>64</v>
      </c>
      <c r="R11" t="s">
        <v>64</v>
      </c>
    </row>
    <row r="12" spans="2:18" x14ac:dyDescent="0.25">
      <c r="B12">
        <v>1981</v>
      </c>
      <c r="C12" s="3">
        <f t="shared" si="0"/>
        <v>187.4</v>
      </c>
      <c r="K12" t="s">
        <v>64</v>
      </c>
      <c r="L12" t="s">
        <v>64</v>
      </c>
      <c r="M12" t="s">
        <v>64</v>
      </c>
      <c r="N12" t="s">
        <v>64</v>
      </c>
      <c r="O12" t="s">
        <v>64</v>
      </c>
      <c r="P12" t="s">
        <v>64</v>
      </c>
      <c r="Q12" t="s">
        <v>64</v>
      </c>
      <c r="R12" t="s">
        <v>64</v>
      </c>
    </row>
    <row r="13" spans="2:18" x14ac:dyDescent="0.25">
      <c r="B13">
        <v>1982</v>
      </c>
      <c r="C13" s="3">
        <f t="shared" si="0"/>
        <v>196.3</v>
      </c>
      <c r="K13" t="s">
        <v>64</v>
      </c>
      <c r="L13" t="s">
        <v>64</v>
      </c>
      <c r="M13" t="s">
        <v>64</v>
      </c>
      <c r="N13" t="s">
        <v>64</v>
      </c>
      <c r="O13" t="s">
        <v>64</v>
      </c>
      <c r="P13" t="s">
        <v>64</v>
      </c>
      <c r="Q13" t="s">
        <v>64</v>
      </c>
      <c r="R13" t="s">
        <v>64</v>
      </c>
    </row>
    <row r="14" spans="2:18" x14ac:dyDescent="0.25">
      <c r="B14">
        <v>1983</v>
      </c>
      <c r="C14" s="3">
        <f t="shared" si="0"/>
        <v>205.62</v>
      </c>
      <c r="K14" t="s">
        <v>64</v>
      </c>
      <c r="L14" t="s">
        <v>64</v>
      </c>
      <c r="M14" t="s">
        <v>64</v>
      </c>
      <c r="N14" t="s">
        <v>64</v>
      </c>
      <c r="O14" t="s">
        <v>64</v>
      </c>
      <c r="P14" t="s">
        <v>64</v>
      </c>
      <c r="Q14" t="s">
        <v>64</v>
      </c>
      <c r="R14" t="s">
        <v>64</v>
      </c>
    </row>
    <row r="15" spans="2:18" x14ac:dyDescent="0.25">
      <c r="B15">
        <v>1984</v>
      </c>
      <c r="C15" s="3">
        <f t="shared" si="0"/>
        <v>215.39</v>
      </c>
      <c r="K15" t="s">
        <v>64</v>
      </c>
      <c r="L15" t="s">
        <v>64</v>
      </c>
      <c r="M15" t="s">
        <v>64</v>
      </c>
      <c r="N15" t="s">
        <v>64</v>
      </c>
      <c r="O15" t="s">
        <v>64</v>
      </c>
      <c r="P15" t="s">
        <v>64</v>
      </c>
      <c r="Q15" t="s">
        <v>64</v>
      </c>
      <c r="R15" t="s">
        <v>64</v>
      </c>
    </row>
    <row r="16" spans="2:18" x14ac:dyDescent="0.25">
      <c r="B16">
        <v>1985</v>
      </c>
      <c r="C16" s="3">
        <f t="shared" si="0"/>
        <v>225.62</v>
      </c>
      <c r="K16" t="s">
        <v>64</v>
      </c>
      <c r="L16" t="s">
        <v>64</v>
      </c>
      <c r="M16" t="s">
        <v>64</v>
      </c>
      <c r="N16" t="s">
        <v>64</v>
      </c>
      <c r="O16" t="s">
        <v>64</v>
      </c>
      <c r="P16" t="s">
        <v>64</v>
      </c>
      <c r="Q16" t="s">
        <v>64</v>
      </c>
      <c r="R16" t="s">
        <v>64</v>
      </c>
    </row>
    <row r="17" spans="2:18" x14ac:dyDescent="0.25">
      <c r="B17">
        <v>1986</v>
      </c>
      <c r="C17" s="3">
        <f t="shared" si="0"/>
        <v>236.34</v>
      </c>
      <c r="K17" t="s">
        <v>64</v>
      </c>
      <c r="L17" t="s">
        <v>64</v>
      </c>
      <c r="M17" t="s">
        <v>64</v>
      </c>
      <c r="N17" t="s">
        <v>64</v>
      </c>
      <c r="O17" t="s">
        <v>64</v>
      </c>
      <c r="P17" t="s">
        <v>64</v>
      </c>
      <c r="Q17" t="s">
        <v>64</v>
      </c>
      <c r="R17" t="s">
        <v>64</v>
      </c>
    </row>
    <row r="18" spans="2:18" x14ac:dyDescent="0.25">
      <c r="B18">
        <v>1987</v>
      </c>
      <c r="C18" s="3">
        <f t="shared" si="0"/>
        <v>247.57</v>
      </c>
      <c r="K18" t="s">
        <v>64</v>
      </c>
      <c r="L18" t="s">
        <v>64</v>
      </c>
      <c r="M18" t="s">
        <v>64</v>
      </c>
      <c r="N18" t="s">
        <v>64</v>
      </c>
      <c r="O18" t="s">
        <v>64</v>
      </c>
      <c r="P18" t="s">
        <v>64</v>
      </c>
      <c r="Q18" t="s">
        <v>64</v>
      </c>
      <c r="R18" t="s">
        <v>64</v>
      </c>
    </row>
    <row r="19" spans="2:18" x14ac:dyDescent="0.25">
      <c r="B19">
        <v>1988</v>
      </c>
      <c r="C19" s="3">
        <f t="shared" si="0"/>
        <v>259.33</v>
      </c>
      <c r="K19" t="s">
        <v>64</v>
      </c>
      <c r="L19" t="s">
        <v>64</v>
      </c>
      <c r="M19" t="s">
        <v>64</v>
      </c>
      <c r="N19" t="s">
        <v>64</v>
      </c>
      <c r="O19" t="s">
        <v>64</v>
      </c>
      <c r="P19" t="s">
        <v>64</v>
      </c>
      <c r="Q19" t="s">
        <v>64</v>
      </c>
      <c r="R19" t="s">
        <v>64</v>
      </c>
    </row>
    <row r="20" spans="2:18" x14ac:dyDescent="0.25">
      <c r="B20">
        <v>1989</v>
      </c>
      <c r="C20" s="3">
        <f t="shared" si="0"/>
        <v>271.64999999999998</v>
      </c>
      <c r="K20" t="s">
        <v>64</v>
      </c>
      <c r="L20" t="s">
        <v>64</v>
      </c>
      <c r="M20" t="s">
        <v>64</v>
      </c>
      <c r="N20" t="s">
        <v>64</v>
      </c>
      <c r="O20" t="s">
        <v>64</v>
      </c>
      <c r="P20" t="s">
        <v>64</v>
      </c>
      <c r="Q20" t="s">
        <v>64</v>
      </c>
      <c r="R20" t="s">
        <v>64</v>
      </c>
    </row>
    <row r="21" spans="2:18" x14ac:dyDescent="0.25">
      <c r="B21">
        <v>1990</v>
      </c>
      <c r="C21" s="3">
        <f t="shared" si="0"/>
        <v>284.55</v>
      </c>
    </row>
    <row r="22" spans="2:18" x14ac:dyDescent="0.25">
      <c r="B22">
        <v>1991</v>
      </c>
      <c r="C22" s="3">
        <f t="shared" si="0"/>
        <v>298.07</v>
      </c>
    </row>
    <row r="23" spans="2:18" x14ac:dyDescent="0.25">
      <c r="B23">
        <v>1992</v>
      </c>
      <c r="C23" s="3">
        <f t="shared" si="0"/>
        <v>312.23</v>
      </c>
    </row>
    <row r="24" spans="2:18" x14ac:dyDescent="0.25">
      <c r="B24">
        <v>1993</v>
      </c>
      <c r="C24" s="3">
        <f t="shared" si="0"/>
        <v>327.06</v>
      </c>
    </row>
    <row r="25" spans="2:18" x14ac:dyDescent="0.25">
      <c r="B25">
        <v>1994</v>
      </c>
      <c r="C25" s="3">
        <f t="shared" si="0"/>
        <v>342.6</v>
      </c>
    </row>
    <row r="26" spans="2:18" x14ac:dyDescent="0.25">
      <c r="B26">
        <v>1995</v>
      </c>
      <c r="C26" s="3">
        <f t="shared" si="0"/>
        <v>358.87</v>
      </c>
    </row>
    <row r="27" spans="2:18" x14ac:dyDescent="0.25">
      <c r="B27">
        <v>1996</v>
      </c>
      <c r="C27" s="3">
        <f t="shared" si="0"/>
        <v>375.92</v>
      </c>
    </row>
    <row r="28" spans="2:18" x14ac:dyDescent="0.25">
      <c r="B28">
        <v>1997</v>
      </c>
      <c r="C28" s="3">
        <f t="shared" si="0"/>
        <v>393.78</v>
      </c>
    </row>
    <row r="29" spans="2:18" x14ac:dyDescent="0.25">
      <c r="B29">
        <v>1998</v>
      </c>
      <c r="C29" s="3">
        <f t="shared" si="0"/>
        <v>412.48</v>
      </c>
    </row>
    <row r="30" spans="2:18" x14ac:dyDescent="0.25">
      <c r="B30">
        <v>1999</v>
      </c>
      <c r="C30" s="3">
        <f t="shared" si="0"/>
        <v>432.07</v>
      </c>
    </row>
    <row r="31" spans="2:18" x14ac:dyDescent="0.25">
      <c r="B31">
        <v>2000</v>
      </c>
      <c r="C31" s="3">
        <f t="shared" si="0"/>
        <v>452.59</v>
      </c>
    </row>
    <row r="32" spans="2:18" x14ac:dyDescent="0.25">
      <c r="B32">
        <v>2001</v>
      </c>
      <c r="C32" s="3">
        <f t="shared" si="0"/>
        <v>474.09</v>
      </c>
    </row>
    <row r="33" spans="2:3" x14ac:dyDescent="0.25">
      <c r="B33">
        <v>2002</v>
      </c>
      <c r="C33" s="3">
        <f t="shared" si="0"/>
        <v>496.61</v>
      </c>
    </row>
    <row r="34" spans="2:3" x14ac:dyDescent="0.25">
      <c r="B34">
        <v>2003</v>
      </c>
      <c r="C34" s="3">
        <f t="shared" si="0"/>
        <v>520.20000000000005</v>
      </c>
    </row>
    <row r="35" spans="2:3" x14ac:dyDescent="0.25">
      <c r="B35">
        <v>2004</v>
      </c>
      <c r="C35" s="3">
        <f t="shared" si="0"/>
        <v>544.91</v>
      </c>
    </row>
    <row r="36" spans="2:3" x14ac:dyDescent="0.25">
      <c r="B36">
        <v>2005</v>
      </c>
      <c r="C36" s="3">
        <f t="shared" si="0"/>
        <v>570.79</v>
      </c>
    </row>
    <row r="37" spans="2:3" x14ac:dyDescent="0.25">
      <c r="B37">
        <v>2006</v>
      </c>
      <c r="C37" s="3">
        <f t="shared" si="0"/>
        <v>597.9</v>
      </c>
    </row>
    <row r="38" spans="2:3" x14ac:dyDescent="0.25">
      <c r="B38">
        <v>2007</v>
      </c>
      <c r="C38" s="3">
        <f t="shared" si="0"/>
        <v>626.29999999999995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N9"/>
  <sheetViews>
    <sheetView tabSelected="1" workbookViewId="0">
      <selection activeCell="D14" sqref="D14"/>
    </sheetView>
  </sheetViews>
  <sheetFormatPr defaultRowHeight="15" x14ac:dyDescent="0.25"/>
  <sheetData>
    <row r="2" spans="2:14" x14ac:dyDescent="0.25"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t="s">
        <v>21</v>
      </c>
      <c r="I2" t="s">
        <v>22</v>
      </c>
      <c r="J2" t="s">
        <v>23</v>
      </c>
      <c r="K2" t="s">
        <v>24</v>
      </c>
      <c r="L2" t="s">
        <v>25</v>
      </c>
      <c r="M2" t="s">
        <v>26</v>
      </c>
      <c r="N2" t="s">
        <v>27</v>
      </c>
    </row>
    <row r="3" spans="2:14" x14ac:dyDescent="0.25">
      <c r="B3" t="s">
        <v>28</v>
      </c>
      <c r="C3">
        <v>120</v>
      </c>
      <c r="D3">
        <v>45</v>
      </c>
      <c r="E3">
        <v>60</v>
      </c>
      <c r="F3">
        <v>210</v>
      </c>
      <c r="G3">
        <v>160</v>
      </c>
      <c r="H3">
        <v>35</v>
      </c>
      <c r="I3">
        <v>20</v>
      </c>
      <c r="J3">
        <v>80</v>
      </c>
      <c r="K3">
        <v>100</v>
      </c>
      <c r="L3">
        <v>120</v>
      </c>
      <c r="M3">
        <v>90</v>
      </c>
      <c r="N3">
        <v>200</v>
      </c>
    </row>
    <row r="4" spans="2:14" x14ac:dyDescent="0.25">
      <c r="B4" t="s">
        <v>29</v>
      </c>
    </row>
    <row r="6" spans="2:14" x14ac:dyDescent="0.25">
      <c r="B6" s="4" t="s">
        <v>30</v>
      </c>
      <c r="C6" s="4"/>
      <c r="D6" s="4"/>
      <c r="E6">
        <f>SUM(C3:N3)</f>
        <v>1240</v>
      </c>
    </row>
    <row r="7" spans="2:14" x14ac:dyDescent="0.25">
      <c r="B7" s="4" t="s">
        <v>31</v>
      </c>
      <c r="C7" s="4"/>
      <c r="D7" s="4"/>
      <c r="E7">
        <f>MAX(C3:N3)</f>
        <v>210</v>
      </c>
    </row>
    <row r="8" spans="2:14" x14ac:dyDescent="0.25">
      <c r="B8" s="4" t="s">
        <v>32</v>
      </c>
      <c r="C8" s="4"/>
      <c r="D8" s="4"/>
      <c r="E8">
        <f>MIN(C3:N3)</f>
        <v>20</v>
      </c>
    </row>
    <row r="9" spans="2:14" x14ac:dyDescent="0.25">
      <c r="B9" s="4" t="s">
        <v>33</v>
      </c>
      <c r="C9" s="4"/>
      <c r="D9" s="4"/>
      <c r="E9" s="5">
        <f>AVERAGE(C3:N3)</f>
        <v>103.33333333333333</v>
      </c>
    </row>
  </sheetData>
  <mergeCells count="4">
    <mergeCell ref="B6:D6"/>
    <mergeCell ref="B7:D7"/>
    <mergeCell ref="B8:D8"/>
    <mergeCell ref="B9:D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K12"/>
  <sheetViews>
    <sheetView topLeftCell="G1" workbookViewId="0">
      <selection activeCell="N36" sqref="N36"/>
    </sheetView>
  </sheetViews>
  <sheetFormatPr defaultRowHeight="15" x14ac:dyDescent="0.25"/>
  <sheetData>
    <row r="2" spans="2:11" x14ac:dyDescent="0.25">
      <c r="B2" t="s">
        <v>34</v>
      </c>
    </row>
    <row r="3" spans="2:11" x14ac:dyDescent="0.25">
      <c r="B3">
        <v>1</v>
      </c>
      <c r="C3">
        <v>2</v>
      </c>
      <c r="D3">
        <v>3</v>
      </c>
      <c r="E3">
        <v>4</v>
      </c>
      <c r="F3">
        <v>5</v>
      </c>
      <c r="G3">
        <v>6</v>
      </c>
      <c r="H3">
        <v>7</v>
      </c>
      <c r="I3">
        <v>8</v>
      </c>
      <c r="J3">
        <v>9</v>
      </c>
      <c r="K3">
        <v>10</v>
      </c>
    </row>
    <row r="4" spans="2:11" x14ac:dyDescent="0.25">
      <c r="B4">
        <v>2</v>
      </c>
    </row>
    <row r="5" spans="2:11" x14ac:dyDescent="0.25">
      <c r="B5">
        <v>3</v>
      </c>
    </row>
    <row r="6" spans="2:11" x14ac:dyDescent="0.25">
      <c r="B6">
        <v>4</v>
      </c>
    </row>
    <row r="7" spans="2:11" x14ac:dyDescent="0.25">
      <c r="B7">
        <v>5</v>
      </c>
    </row>
    <row r="8" spans="2:11" x14ac:dyDescent="0.25">
      <c r="B8">
        <v>6</v>
      </c>
    </row>
    <row r="9" spans="2:11" x14ac:dyDescent="0.25">
      <c r="B9">
        <v>7</v>
      </c>
    </row>
    <row r="10" spans="2:11" x14ac:dyDescent="0.25">
      <c r="B10">
        <v>8</v>
      </c>
    </row>
    <row r="11" spans="2:11" x14ac:dyDescent="0.25">
      <c r="B11">
        <v>9</v>
      </c>
    </row>
    <row r="12" spans="2:11" x14ac:dyDescent="0.25">
      <c r="B12">
        <v>10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G3"/>
  <sheetViews>
    <sheetView workbookViewId="0">
      <selection activeCell="H3" sqref="H3"/>
    </sheetView>
  </sheetViews>
  <sheetFormatPr defaultRowHeight="15" x14ac:dyDescent="0.25"/>
  <sheetData>
    <row r="2" spans="2:7" x14ac:dyDescent="0.25">
      <c r="B2" t="s">
        <v>35</v>
      </c>
      <c r="C2" t="s">
        <v>36</v>
      </c>
      <c r="D2" t="s">
        <v>37</v>
      </c>
      <c r="E2" t="s">
        <v>38</v>
      </c>
      <c r="F2" t="s">
        <v>39</v>
      </c>
      <c r="G2" t="s">
        <v>40</v>
      </c>
    </row>
    <row r="3" spans="2:7" x14ac:dyDescent="0.25">
      <c r="B3" t="s">
        <v>41</v>
      </c>
      <c r="C3">
        <v>12000</v>
      </c>
      <c r="D3">
        <v>11000</v>
      </c>
      <c r="E3">
        <v>7000</v>
      </c>
      <c r="F3">
        <v>2000</v>
      </c>
      <c r="G3">
        <v>25000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M4"/>
  <sheetViews>
    <sheetView topLeftCell="B1" workbookViewId="0">
      <selection activeCell="F8" sqref="F8"/>
    </sheetView>
  </sheetViews>
  <sheetFormatPr defaultRowHeight="15" x14ac:dyDescent="0.25"/>
  <sheetData>
    <row r="2" spans="2:13" x14ac:dyDescent="0.25">
      <c r="B2" t="s">
        <v>42</v>
      </c>
      <c r="D2" t="s">
        <v>46</v>
      </c>
      <c r="E2" s="1" t="s">
        <v>55</v>
      </c>
      <c r="F2" s="1" t="s">
        <v>54</v>
      </c>
      <c r="G2" t="s">
        <v>47</v>
      </c>
      <c r="H2" t="s">
        <v>48</v>
      </c>
      <c r="I2" t="s">
        <v>49</v>
      </c>
      <c r="J2" t="s">
        <v>50</v>
      </c>
      <c r="K2" t="s">
        <v>51</v>
      </c>
      <c r="L2" t="s">
        <v>52</v>
      </c>
      <c r="M2" t="s">
        <v>53</v>
      </c>
    </row>
    <row r="3" spans="2:13" x14ac:dyDescent="0.25">
      <c r="B3" t="s">
        <v>45</v>
      </c>
      <c r="C3" t="s">
        <v>43</v>
      </c>
      <c r="D3">
        <v>100</v>
      </c>
      <c r="E3">
        <v>150</v>
      </c>
      <c r="F3">
        <v>140</v>
      </c>
      <c r="G3">
        <v>160</v>
      </c>
      <c r="H3">
        <v>140</v>
      </c>
      <c r="I3">
        <v>100</v>
      </c>
      <c r="J3">
        <v>80</v>
      </c>
      <c r="K3">
        <v>60</v>
      </c>
      <c r="L3">
        <v>80</v>
      </c>
      <c r="M3">
        <v>30</v>
      </c>
    </row>
    <row r="4" spans="2:13" x14ac:dyDescent="0.25">
      <c r="C4" t="s">
        <v>44</v>
      </c>
      <c r="D4">
        <v>130</v>
      </c>
      <c r="E4">
        <v>200</v>
      </c>
      <c r="F4">
        <v>180</v>
      </c>
      <c r="G4">
        <v>120</v>
      </c>
      <c r="H4">
        <v>100</v>
      </c>
      <c r="I4">
        <v>80</v>
      </c>
      <c r="J4">
        <v>100</v>
      </c>
      <c r="K4">
        <v>90</v>
      </c>
      <c r="L4">
        <v>60</v>
      </c>
      <c r="M4">
        <v>20</v>
      </c>
    </row>
  </sheetData>
  <pageMargins left="0.7" right="0.7" top="0.75" bottom="0.75" header="0.3" footer="0.3"/>
  <ignoredErrors>
    <ignoredError sqref="F2" twoDigitTextYear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H3"/>
  <sheetViews>
    <sheetView workbookViewId="0">
      <selection activeCell="G20" sqref="G20"/>
    </sheetView>
  </sheetViews>
  <sheetFormatPr defaultRowHeight="15" x14ac:dyDescent="0.25"/>
  <sheetData>
    <row r="2" spans="2:8" x14ac:dyDescent="0.25">
      <c r="B2" t="s">
        <v>56</v>
      </c>
      <c r="C2" t="s">
        <v>57</v>
      </c>
      <c r="D2" t="s">
        <v>58</v>
      </c>
      <c r="E2" t="s">
        <v>59</v>
      </c>
      <c r="F2" t="s">
        <v>60</v>
      </c>
      <c r="G2" t="s">
        <v>61</v>
      </c>
      <c r="H2" t="s">
        <v>62</v>
      </c>
    </row>
    <row r="3" spans="2:8" x14ac:dyDescent="0.25">
      <c r="B3" t="s">
        <v>63</v>
      </c>
      <c r="C3">
        <v>405</v>
      </c>
      <c r="D3">
        <v>150</v>
      </c>
      <c r="E3">
        <v>70</v>
      </c>
      <c r="F3">
        <v>220</v>
      </c>
      <c r="G3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7</vt:i4>
      </vt:variant>
    </vt:vector>
  </HeadingPairs>
  <TitlesOfParts>
    <vt:vector size="7" baseType="lpstr">
      <vt:lpstr>Skladišče</vt:lpstr>
      <vt:lpstr>Obresti</vt:lpstr>
      <vt:lpstr> Padavine</vt:lpstr>
      <vt:lpstr>Množenje</vt:lpstr>
      <vt:lpstr>Kovine</vt:lpstr>
      <vt:lpstr>Prebivalci </vt:lpstr>
      <vt:lpstr> Ptice</vt:lpstr>
    </vt:vector>
  </TitlesOfParts>
  <Company>OŠ Stara Cerkev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Osnovna šola Stara Cerkev</dc:creator>
  <cp:lastModifiedBy>dijak</cp:lastModifiedBy>
  <dcterms:created xsi:type="dcterms:W3CDTF">2017-10-26T08:06:18Z</dcterms:created>
  <dcterms:modified xsi:type="dcterms:W3CDTF">2026-01-28T11:24:13Z</dcterms:modified>
</cp:coreProperties>
</file>